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po Bovera\Dropbox (SmartDGlab)\@@_CommissioneEnergia_AGIS\1711_Contratti Manutentivi\Cogen\NUOVO CAPITOLATO TRIGEN\Capitolato Trigen Poli DEF\"/>
    </mc:Choice>
  </mc:AlternateContent>
  <xr:revisionPtr revIDLastSave="0" documentId="8_{6B1AB3DC-39B7-4585-B7F7-AD7FAD1BE736}" xr6:coauthVersionLast="33" xr6:coauthVersionMax="33" xr10:uidLastSave="{00000000-0000-0000-0000-000000000000}"/>
  <bookViews>
    <workbookView xWindow="0" yWindow="0" windowWidth="19200" windowHeight="6940" xr2:uid="{00000000-000D-0000-FFFF-FFFF00000000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 s="1"/>
  <c r="B13" i="1"/>
  <c r="B11" i="1"/>
  <c r="B7" i="1"/>
  <c r="B12" i="1" l="1"/>
  <c r="B5" i="1" l="1"/>
</calcChain>
</file>

<file path=xl/sharedStrings.xml><?xml version="1.0" encoding="utf-8"?>
<sst xmlns="http://schemas.openxmlformats.org/spreadsheetml/2006/main" count="58" uniqueCount="35">
  <si>
    <t>TMOP</t>
  </si>
  <si>
    <t>TM</t>
  </si>
  <si>
    <t>TPS</t>
  </si>
  <si>
    <t>TES</t>
  </si>
  <si>
    <t>TFFM</t>
  </si>
  <si>
    <t>TDG</t>
  </si>
  <si>
    <t>TFNG</t>
  </si>
  <si>
    <t>inserite manualmente</t>
  </si>
  <si>
    <t>TS</t>
  </si>
  <si>
    <t>h</t>
  </si>
  <si>
    <t>LEGENDA:</t>
  </si>
  <si>
    <t>tempo di manutenzione ordinaria preventivato</t>
  </si>
  <si>
    <t>tempo di manutenzione aggiuntiva preventivato</t>
  </si>
  <si>
    <t>TMAP</t>
  </si>
  <si>
    <t>tempo di manutenzione</t>
  </si>
  <si>
    <t>inserito manualmente a consuntivo</t>
  </si>
  <si>
    <t>=TMOP + TMAP</t>
  </si>
  <si>
    <t>tempo preventivato di servizio</t>
  </si>
  <si>
    <t>tempo effettivo di servizio</t>
  </si>
  <si>
    <t>tempo di fermo per forza maggiore</t>
  </si>
  <si>
    <t>tempo di disponibilità garantita</t>
  </si>
  <si>
    <t>tempo di servizio</t>
  </si>
  <si>
    <t>tempo di fermo non giustificabile</t>
  </si>
  <si>
    <t>=8760 - TM</t>
  </si>
  <si>
    <t>= TES + TFFM</t>
  </si>
  <si>
    <t>= TPS - TS</t>
  </si>
  <si>
    <t>inserito manualmente dalla Committente inizio contratto</t>
  </si>
  <si>
    <t>Modello di calcolo penali per mancata rispondenza obiettivi contrattuali</t>
  </si>
  <si>
    <t>=0,90* TPS</t>
  </si>
  <si>
    <t>tempo di extra remunerazione (1)</t>
  </si>
  <si>
    <t>TER_1</t>
  </si>
  <si>
    <t>TER_2</t>
  </si>
  <si>
    <t>tempo di extra remunerazione (2)</t>
  </si>
  <si>
    <t>=TS-0,95*TPS</t>
  </si>
  <si>
    <t>=TS-0,90*TPS-TER_2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</si>
</sst>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quotePrefix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quotePrefix="1" applyFill="1"/>
    <xf numFmtId="0" fontId="3" fillId="3" borderId="0" xfId="0" applyFont="1" applyFill="1"/>
    <xf numFmtId="0" fontId="4" fillId="0" borderId="0" xfId="0" applyFont="1"/>
    <xf numFmtId="0" fontId="0" fillId="4" borderId="0" xfId="0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Foglio1!$A$7</c:f>
              <c:strCache>
                <c:ptCount val="1"/>
                <c:pt idx="0">
                  <c:v>TPS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Foglio1!$B$7</c:f>
              <c:numCache>
                <c:formatCode>General</c:formatCode>
                <c:ptCount val="1"/>
                <c:pt idx="0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33-43C8-B697-1D00E6894085}"/>
            </c:ext>
          </c:extLst>
        </c:ser>
        <c:ser>
          <c:idx val="0"/>
          <c:order val="1"/>
          <c:tx>
            <c:strRef>
              <c:f>Foglio1!$A$5</c:f>
              <c:strCache>
                <c:ptCount val="1"/>
                <c:pt idx="0">
                  <c:v>TM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Foglio1!$B$5</c:f>
              <c:numCache>
                <c:formatCode>General</c:formatCode>
                <c:ptCount val="1"/>
                <c:pt idx="0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33-43C8-B697-1D00E689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19152"/>
        <c:axId val="216617192"/>
      </c:barChart>
      <c:catAx>
        <c:axId val="216619152"/>
        <c:scaling>
          <c:orientation val="minMax"/>
        </c:scaling>
        <c:delete val="1"/>
        <c:axPos val="l"/>
        <c:majorTickMark val="none"/>
        <c:minorTickMark val="none"/>
        <c:tickLblPos val="nextTo"/>
        <c:crossAx val="216617192"/>
        <c:crosses val="autoZero"/>
        <c:auto val="1"/>
        <c:lblAlgn val="ctr"/>
        <c:lblOffset val="100"/>
        <c:noMultiLvlLbl val="0"/>
      </c:catAx>
      <c:valAx>
        <c:axId val="216617192"/>
        <c:scaling>
          <c:orientation val="minMax"/>
          <c:max val="87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61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Foglio1!$A$8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Foglio1!$B$8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C-426B-9797-C7CDAD089EC5}"/>
            </c:ext>
          </c:extLst>
        </c:ser>
        <c:ser>
          <c:idx val="3"/>
          <c:order val="1"/>
          <c:tx>
            <c:strRef>
              <c:f>Foglio1!$A$9</c:f>
              <c:strCache>
                <c:ptCount val="1"/>
                <c:pt idx="0">
                  <c:v>TFFM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Foglio1!$B$9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C-426B-9797-C7CDAD089EC5}"/>
            </c:ext>
          </c:extLst>
        </c:ser>
        <c:ser>
          <c:idx val="4"/>
          <c:order val="2"/>
          <c:tx>
            <c:strRef>
              <c:f>Foglio1!$A$13</c:f>
              <c:strCache>
                <c:ptCount val="1"/>
                <c:pt idx="0">
                  <c:v>TFNG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Foglio1!$B$13</c:f>
              <c:numCache>
                <c:formatCode>General</c:formatCode>
                <c:ptCount val="1"/>
                <c:pt idx="0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C-426B-9797-C7CDAD089EC5}"/>
            </c:ext>
          </c:extLst>
        </c:ser>
        <c:ser>
          <c:idx val="0"/>
          <c:order val="3"/>
          <c:tx>
            <c:strRef>
              <c:f>Foglio1!$A$3</c:f>
              <c:strCache>
                <c:ptCount val="1"/>
                <c:pt idx="0">
                  <c:v>TMOP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Foglio1!$B$3</c:f>
              <c:numCache>
                <c:formatCode>General</c:formatCode>
                <c:ptCount val="1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26B-9797-C7CDAD089EC5}"/>
            </c:ext>
          </c:extLst>
        </c:ser>
        <c:ser>
          <c:idx val="1"/>
          <c:order val="4"/>
          <c:tx>
            <c:strRef>
              <c:f>Foglio1!$A$4</c:f>
              <c:strCache>
                <c:ptCount val="1"/>
                <c:pt idx="0">
                  <c:v>TMAP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Foglio1!$B$4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C-426B-9797-C7CDAD08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994864"/>
        <c:axId val="415998784"/>
      </c:barChart>
      <c:catAx>
        <c:axId val="415994864"/>
        <c:scaling>
          <c:orientation val="minMax"/>
        </c:scaling>
        <c:delete val="1"/>
        <c:axPos val="l"/>
        <c:majorTickMark val="none"/>
        <c:minorTickMark val="none"/>
        <c:tickLblPos val="nextTo"/>
        <c:crossAx val="415998784"/>
        <c:crosses val="autoZero"/>
        <c:auto val="1"/>
        <c:lblAlgn val="ctr"/>
        <c:lblOffset val="100"/>
        <c:noMultiLvlLbl val="0"/>
      </c:catAx>
      <c:valAx>
        <c:axId val="415998784"/>
        <c:scaling>
          <c:orientation val="minMax"/>
          <c:max val="87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9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Foglio1!$A$12</c:f>
              <c:strCache>
                <c:ptCount val="1"/>
                <c:pt idx="0">
                  <c:v>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Foglio1!$B$12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D4-461A-81F8-62861949F3FE}"/>
            </c:ext>
          </c:extLst>
        </c:ser>
        <c:ser>
          <c:idx val="0"/>
          <c:order val="1"/>
          <c:tx>
            <c:strRef>
              <c:f>Foglio1!$A$11</c:f>
              <c:strCache>
                <c:ptCount val="1"/>
                <c:pt idx="0">
                  <c:v>TDG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val>
            <c:numRef>
              <c:f>Foglio1!$B$11</c:f>
              <c:numCache>
                <c:formatCode>General</c:formatCode>
                <c:ptCount val="1"/>
                <c:pt idx="0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D4-461A-81F8-62861949F3FE}"/>
            </c:ext>
          </c:extLst>
        </c:ser>
        <c:ser>
          <c:idx val="1"/>
          <c:order val="2"/>
          <c:tx>
            <c:strRef>
              <c:f>Foglio1!$A$7</c:f>
              <c:strCache>
                <c:ptCount val="1"/>
                <c:pt idx="0">
                  <c:v>TPS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Foglio1!$B$7</c:f>
              <c:numCache>
                <c:formatCode>General</c:formatCode>
                <c:ptCount val="1"/>
                <c:pt idx="0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D4-461A-81F8-62861949F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92120"/>
        <c:axId val="415992512"/>
      </c:barChart>
      <c:catAx>
        <c:axId val="415992120"/>
        <c:scaling>
          <c:orientation val="minMax"/>
        </c:scaling>
        <c:delete val="1"/>
        <c:axPos val="l"/>
        <c:majorTickMark val="none"/>
        <c:minorTickMark val="none"/>
        <c:tickLblPos val="nextTo"/>
        <c:crossAx val="415992512"/>
        <c:crosses val="autoZero"/>
        <c:auto val="1"/>
        <c:lblAlgn val="ctr"/>
        <c:lblOffset val="100"/>
        <c:noMultiLvlLbl val="0"/>
      </c:catAx>
      <c:valAx>
        <c:axId val="415992512"/>
        <c:scaling>
          <c:orientation val="minMax"/>
          <c:max val="87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99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Foglio1!$A$11</c:f>
              <c:strCache>
                <c:ptCount val="1"/>
                <c:pt idx="0">
                  <c:v>TDG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val>
            <c:numRef>
              <c:f>Foglio1!$B$11</c:f>
              <c:numCache>
                <c:formatCode>General</c:formatCode>
                <c:ptCount val="1"/>
                <c:pt idx="0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3-4DB7-9FA1-1BEF0F52959D}"/>
            </c:ext>
          </c:extLst>
        </c:ser>
        <c:ser>
          <c:idx val="3"/>
          <c:order val="1"/>
          <c:tx>
            <c:strRef>
              <c:f>Foglio1!$A$15</c:f>
              <c:strCache>
                <c:ptCount val="1"/>
                <c:pt idx="0">
                  <c:v>TER_1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Foglio1!$B$15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3-4DB7-9FA1-1BEF0F52959D}"/>
            </c:ext>
          </c:extLst>
        </c:ser>
        <c:ser>
          <c:idx val="4"/>
          <c:order val="2"/>
          <c:tx>
            <c:strRef>
              <c:f>Foglio1!$A$16</c:f>
              <c:strCache>
                <c:ptCount val="1"/>
                <c:pt idx="0">
                  <c:v>TER_2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Foglio1!$B$16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3-4DB7-9FA1-1BEF0F529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994864"/>
        <c:axId val="415998784"/>
      </c:barChart>
      <c:catAx>
        <c:axId val="415994864"/>
        <c:scaling>
          <c:orientation val="minMax"/>
        </c:scaling>
        <c:delete val="1"/>
        <c:axPos val="l"/>
        <c:majorTickMark val="none"/>
        <c:minorTickMark val="none"/>
        <c:tickLblPos val="nextTo"/>
        <c:crossAx val="415998784"/>
        <c:crosses val="autoZero"/>
        <c:auto val="1"/>
        <c:lblAlgn val="ctr"/>
        <c:lblOffset val="100"/>
        <c:noMultiLvlLbl val="0"/>
      </c:catAx>
      <c:valAx>
        <c:axId val="415998784"/>
        <c:scaling>
          <c:orientation val="minMax"/>
          <c:max val="87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99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186764</xdr:colOff>
      <xdr:row>15</xdr:row>
      <xdr:rowOff>42581</xdr:rowOff>
    </xdr:from>
    <xdr:to>
      <xdr:col>17</xdr:col>
      <xdr:colOff>150532</xdr:colOff>
      <xdr:row>20</xdr:row>
      <xdr:rowOff>141007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CA491E8-2662-47DA-86F2-F6A42CB08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194235</xdr:colOff>
      <xdr:row>27</xdr:row>
      <xdr:rowOff>49679</xdr:rowOff>
    </xdr:from>
    <xdr:to>
      <xdr:col>17</xdr:col>
      <xdr:colOff>158003</xdr:colOff>
      <xdr:row>32</xdr:row>
      <xdr:rowOff>148103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A2E63D7-8EB0-4D1D-833B-3ACE6024F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223370</xdr:colOff>
      <xdr:row>21</xdr:row>
      <xdr:rowOff>38100</xdr:rowOff>
    </xdr:from>
    <xdr:to>
      <xdr:col>17</xdr:col>
      <xdr:colOff>190126</xdr:colOff>
      <xdr:row>26</xdr:row>
      <xdr:rowOff>136525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424D26E-191E-4C8F-A647-DB437E032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201705</xdr:colOff>
      <xdr:row>33</xdr:row>
      <xdr:rowOff>37354</xdr:rowOff>
    </xdr:from>
    <xdr:to>
      <xdr:col>17</xdr:col>
      <xdr:colOff>165473</xdr:colOff>
      <xdr:row>38</xdr:row>
      <xdr:rowOff>135778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158ACE8-717A-461C-93E5-A94F46CED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zoomScale="85" zoomScaleNormal="85" workbookViewId="0">
      <selection activeCell="B17" sqref="B17"/>
    </sheetView>
  </sheetViews>
  <sheetFormatPr defaultRowHeight="14.5" x14ac:dyDescent="0.35"/>
  <cols>
    <col min="6" max="6" width="13.7265625" customWidth="1"/>
    <col min="7" max="7" width="8.6328125" customWidth="1"/>
    <col min="8" max="8" width="12.54296875" bestFit="1" customWidth="1"/>
    <col min="13" max="13" width="47.08984375" customWidth="1"/>
    <col min="17" max="18" width="11" customWidth="1"/>
    <col min="19" max="19" width="17.26953125" customWidth="1"/>
    <col min="20" max="20" width="24" customWidth="1"/>
  </cols>
  <sheetData>
    <row r="1" spans="1:19" x14ac:dyDescent="0.35">
      <c r="A1" s="11" t="s">
        <v>27</v>
      </c>
    </row>
    <row r="3" spans="1:19" x14ac:dyDescent="0.35">
      <c r="A3" t="s">
        <v>0</v>
      </c>
      <c r="B3" s="12">
        <v>472</v>
      </c>
      <c r="C3" t="s">
        <v>9</v>
      </c>
      <c r="F3" s="10" t="s">
        <v>10</v>
      </c>
      <c r="G3" s="8" t="s">
        <v>0</v>
      </c>
      <c r="H3" s="7" t="s">
        <v>11</v>
      </c>
      <c r="I3" s="7"/>
      <c r="J3" s="7"/>
      <c r="K3" s="7"/>
      <c r="L3" s="7"/>
      <c r="M3" s="7" t="s">
        <v>26</v>
      </c>
      <c r="N3" s="7"/>
      <c r="O3" s="7"/>
      <c r="P3" s="7"/>
      <c r="Q3" s="7"/>
      <c r="R3" s="7"/>
      <c r="S3" s="7"/>
    </row>
    <row r="4" spans="1:19" x14ac:dyDescent="0.35">
      <c r="A4" t="s">
        <v>13</v>
      </c>
      <c r="B4" s="12">
        <v>88</v>
      </c>
      <c r="C4" t="s">
        <v>9</v>
      </c>
      <c r="F4" s="7"/>
      <c r="G4" s="8" t="s">
        <v>13</v>
      </c>
      <c r="H4" s="7" t="s">
        <v>12</v>
      </c>
      <c r="I4" s="7"/>
      <c r="J4" s="7"/>
      <c r="K4" s="7"/>
      <c r="L4" s="7"/>
      <c r="M4" s="7" t="s">
        <v>26</v>
      </c>
      <c r="N4" s="7"/>
      <c r="O4" s="7"/>
      <c r="P4" s="7"/>
      <c r="Q4" s="7"/>
      <c r="R4" s="7"/>
      <c r="S4" s="7"/>
    </row>
    <row r="5" spans="1:19" x14ac:dyDescent="0.35">
      <c r="A5" t="s">
        <v>1</v>
      </c>
      <c r="B5">
        <f>B4+B3</f>
        <v>560</v>
      </c>
      <c r="C5" t="s">
        <v>9</v>
      </c>
      <c r="F5" s="7"/>
      <c r="G5" s="8" t="s">
        <v>1</v>
      </c>
      <c r="H5" s="7" t="s">
        <v>14</v>
      </c>
      <c r="I5" s="7"/>
      <c r="J5" s="7"/>
      <c r="K5" s="7"/>
      <c r="L5" s="7"/>
      <c r="M5" s="9" t="s">
        <v>16</v>
      </c>
      <c r="N5" s="7"/>
      <c r="O5" s="7"/>
      <c r="P5" s="7"/>
      <c r="Q5" s="7"/>
      <c r="R5" s="7"/>
      <c r="S5" s="7"/>
    </row>
    <row r="6" spans="1:19" x14ac:dyDescent="0.35">
      <c r="F6" s="7"/>
      <c r="G6" s="8" t="s">
        <v>2</v>
      </c>
      <c r="H6" s="7" t="s">
        <v>17</v>
      </c>
      <c r="I6" s="7"/>
      <c r="J6" s="7"/>
      <c r="K6" s="7"/>
      <c r="L6" s="7"/>
      <c r="M6" s="9" t="s">
        <v>23</v>
      </c>
      <c r="N6" s="7"/>
      <c r="O6" s="7"/>
      <c r="P6" s="7"/>
      <c r="Q6" s="7"/>
      <c r="R6" s="7"/>
      <c r="S6" s="7"/>
    </row>
    <row r="7" spans="1:19" x14ac:dyDescent="0.35">
      <c r="A7" t="s">
        <v>2</v>
      </c>
      <c r="B7">
        <f>MAX(0,8760-B5)</f>
        <v>8200</v>
      </c>
      <c r="C7" t="s">
        <v>9</v>
      </c>
      <c r="F7" s="7"/>
      <c r="G7" s="8" t="s">
        <v>3</v>
      </c>
      <c r="H7" s="7" t="s">
        <v>18</v>
      </c>
      <c r="I7" s="7"/>
      <c r="J7" s="7"/>
      <c r="K7" s="7"/>
      <c r="L7" s="7"/>
      <c r="M7" s="1" t="s">
        <v>15</v>
      </c>
      <c r="N7" s="1"/>
      <c r="O7" s="1"/>
      <c r="P7" s="1"/>
      <c r="Q7" s="1"/>
      <c r="R7" s="1"/>
      <c r="S7" s="1"/>
    </row>
    <row r="8" spans="1:19" x14ac:dyDescent="0.35">
      <c r="A8" t="s">
        <v>3</v>
      </c>
      <c r="B8" s="1">
        <v>0</v>
      </c>
      <c r="C8" t="s">
        <v>9</v>
      </c>
      <c r="F8" s="7"/>
      <c r="G8" s="8" t="s">
        <v>4</v>
      </c>
      <c r="H8" s="7" t="s">
        <v>19</v>
      </c>
      <c r="I8" s="7"/>
      <c r="J8" s="7"/>
      <c r="K8" s="7"/>
      <c r="L8" s="7"/>
      <c r="M8" s="1" t="s">
        <v>15</v>
      </c>
      <c r="N8" s="1"/>
      <c r="O8" s="1"/>
      <c r="P8" s="1"/>
      <c r="Q8" s="1"/>
      <c r="R8" s="1"/>
      <c r="S8" s="1"/>
    </row>
    <row r="9" spans="1:19" x14ac:dyDescent="0.35">
      <c r="A9" t="s">
        <v>4</v>
      </c>
      <c r="B9" s="1">
        <v>0</v>
      </c>
      <c r="C9" t="s">
        <v>9</v>
      </c>
      <c r="F9" s="7"/>
      <c r="G9" s="8" t="s">
        <v>5</v>
      </c>
      <c r="H9" s="7" t="s">
        <v>20</v>
      </c>
      <c r="I9" s="7"/>
      <c r="J9" s="7"/>
      <c r="K9" s="7"/>
      <c r="L9" s="7"/>
      <c r="M9" s="9" t="s">
        <v>28</v>
      </c>
      <c r="N9" s="7"/>
      <c r="O9" s="7"/>
      <c r="P9" s="7"/>
      <c r="Q9" s="7"/>
      <c r="R9" s="7"/>
      <c r="S9" s="7"/>
    </row>
    <row r="10" spans="1:19" x14ac:dyDescent="0.35">
      <c r="F10" s="7"/>
      <c r="G10" s="8" t="s">
        <v>8</v>
      </c>
      <c r="H10" s="7" t="s">
        <v>21</v>
      </c>
      <c r="I10" s="7"/>
      <c r="J10" s="7"/>
      <c r="K10" s="7"/>
      <c r="L10" s="7"/>
      <c r="M10" s="9" t="s">
        <v>24</v>
      </c>
      <c r="N10" s="7"/>
      <c r="O10" s="7"/>
      <c r="P10" s="7"/>
      <c r="Q10" s="7"/>
      <c r="R10" s="7"/>
      <c r="S10" s="7"/>
    </row>
    <row r="11" spans="1:19" x14ac:dyDescent="0.35">
      <c r="A11" t="s">
        <v>5</v>
      </c>
      <c r="B11">
        <f>0.9*B7</f>
        <v>7380</v>
      </c>
      <c r="C11" t="s">
        <v>9</v>
      </c>
      <c r="F11" s="7"/>
      <c r="G11" s="8" t="s">
        <v>6</v>
      </c>
      <c r="H11" s="7" t="s">
        <v>22</v>
      </c>
      <c r="I11" s="7"/>
      <c r="J11" s="7"/>
      <c r="K11" s="7"/>
      <c r="L11" s="7"/>
      <c r="M11" s="9" t="s">
        <v>25</v>
      </c>
      <c r="N11" s="7"/>
      <c r="O11" s="7"/>
      <c r="P11" s="7"/>
      <c r="Q11" s="7"/>
      <c r="R11" s="7"/>
      <c r="S11" s="7"/>
    </row>
    <row r="12" spans="1:19" x14ac:dyDescent="0.35">
      <c r="A12" t="s">
        <v>8</v>
      </c>
      <c r="B12">
        <f>B9+B8</f>
        <v>0</v>
      </c>
      <c r="C12" t="s">
        <v>9</v>
      </c>
      <c r="F12" s="7"/>
      <c r="G12" s="8" t="s">
        <v>30</v>
      </c>
      <c r="H12" s="7" t="s">
        <v>29</v>
      </c>
      <c r="I12" s="7"/>
      <c r="J12" s="7"/>
      <c r="K12" s="7"/>
      <c r="L12" s="7"/>
      <c r="M12" s="9" t="s">
        <v>34</v>
      </c>
      <c r="N12" s="7"/>
      <c r="O12" s="7"/>
      <c r="P12" s="7"/>
      <c r="Q12" s="7"/>
      <c r="R12" s="7"/>
      <c r="S12" s="7"/>
    </row>
    <row r="13" spans="1:19" x14ac:dyDescent="0.35">
      <c r="A13" t="s">
        <v>6</v>
      </c>
      <c r="B13">
        <f>MAX(0,B11-B12)</f>
        <v>7380</v>
      </c>
      <c r="C13" t="s">
        <v>9</v>
      </c>
      <c r="F13" s="7"/>
      <c r="G13" s="8" t="s">
        <v>31</v>
      </c>
      <c r="H13" s="7" t="s">
        <v>32</v>
      </c>
      <c r="I13" s="7"/>
      <c r="J13" s="7"/>
      <c r="K13" s="7"/>
      <c r="L13" s="7"/>
      <c r="M13" s="9" t="s">
        <v>33</v>
      </c>
      <c r="N13" s="7"/>
      <c r="O13" s="7"/>
      <c r="P13" s="7"/>
      <c r="Q13" s="7"/>
      <c r="R13" s="7"/>
      <c r="S13" s="7"/>
    </row>
    <row r="14" spans="1:19" x14ac:dyDescent="0.35">
      <c r="F14" s="7"/>
      <c r="G14" s="8"/>
      <c r="H14" s="7"/>
      <c r="I14" s="7"/>
      <c r="J14" s="7"/>
      <c r="K14" s="7"/>
      <c r="L14" s="7"/>
      <c r="M14" s="9"/>
      <c r="N14" s="7"/>
      <c r="O14" s="7"/>
      <c r="P14" s="7"/>
      <c r="Q14" s="7"/>
      <c r="R14" s="7"/>
      <c r="S14" s="7"/>
    </row>
    <row r="15" spans="1:19" x14ac:dyDescent="0.35">
      <c r="A15" t="s">
        <v>30</v>
      </c>
      <c r="B15">
        <f>MAX(0,B8-0.9*B7)-B16</f>
        <v>0</v>
      </c>
      <c r="C15" t="s">
        <v>9</v>
      </c>
      <c r="H15" s="3"/>
    </row>
    <row r="16" spans="1:19" x14ac:dyDescent="0.35">
      <c r="A16" t="s">
        <v>31</v>
      </c>
      <c r="B16">
        <f>MAX(0,B8-0.95*B7)</f>
        <v>0</v>
      </c>
      <c r="C16" s="6" t="s">
        <v>9</v>
      </c>
      <c r="H16" s="2"/>
    </row>
    <row r="18" spans="1:20" x14ac:dyDescent="0.35">
      <c r="A18" s="1"/>
      <c r="B18" s="1" t="s">
        <v>7</v>
      </c>
      <c r="C18" s="1"/>
      <c r="D18" s="1"/>
      <c r="G18" s="4"/>
      <c r="H18" s="5"/>
    </row>
    <row r="29" spans="1:20" x14ac:dyDescent="0.35">
      <c r="S29" s="2"/>
      <c r="T29" s="2"/>
    </row>
    <row r="30" spans="1:20" x14ac:dyDescent="0.35">
      <c r="S30" s="2"/>
      <c r="T30" s="2"/>
    </row>
    <row r="31" spans="1:20" x14ac:dyDescent="0.35">
      <c r="S31" s="2"/>
      <c r="T31" s="2"/>
    </row>
    <row r="32" spans="1:20" x14ac:dyDescent="0.35">
      <c r="S32" s="2"/>
      <c r="T3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Bovera</dc:creator>
  <cp:lastModifiedBy>Filippo Bovera</cp:lastModifiedBy>
  <dcterms:created xsi:type="dcterms:W3CDTF">2018-03-15T10:36:28Z</dcterms:created>
  <dcterms:modified xsi:type="dcterms:W3CDTF">2018-06-08T12:52:39Z</dcterms:modified>
</cp:coreProperties>
</file>